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bookViews>
    <workbookView xWindow="3680" yWindow="460" windowWidth="33600" windowHeight="19760" tabRatio="500" activeTab="0"/>
  </bookViews>
  <sheets>
    <sheet name="CONCAT関数" sheetId="1" r:id="rId1"/>
    <sheet name="IFS関数" sheetId="2" r:id="rId2"/>
    <sheet name="MAXIFS、MINIFS関数" sheetId="3" r:id="rId3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<sst xmlns="http://schemas.openxmlformats.org/spreadsheetml/2006/main" count="69" uniqueCount="55">
  <si>
    <t>会社名</t>
    <rPh sb="0" eb="3">
      <t>カイシャメイ</t>
    </rPh>
    <phoneticPr fontId="2"/>
  </si>
  <si>
    <t>名前</t>
    <rPh sb="0" eb="2">
      <t>ナマエ</t>
    </rPh>
    <phoneticPr fontId="2"/>
  </si>
  <si>
    <t>姓</t>
    <rPh sb="0" eb="1">
      <t>seimei</t>
    </rPh>
    <phoneticPr fontId="2"/>
  </si>
  <si>
    <t>名</t>
    <rPh sb="0" eb="1">
      <t>ナマエ</t>
    </rPh>
    <phoneticPr fontId="2"/>
  </si>
  <si>
    <t>株式会社アイクラウド</t>
    <rPh sb="2" eb="4">
      <t>カイシャ</t>
    </rPh>
    <phoneticPr fontId="2"/>
  </si>
  <si>
    <t>富田</t>
    <rPh sb="0" eb="2">
      <t>トミタ</t>
    </rPh>
    <phoneticPr fontId="2"/>
  </si>
  <si>
    <t>一年</t>
    <rPh sb="0" eb="2">
      <t>イチネン</t>
    </rPh>
    <phoneticPr fontId="2"/>
  </si>
  <si>
    <t>株式会社ABC</t>
    <rPh sb="0" eb="4">
      <t>カブシキガイシャ</t>
    </rPh>
    <phoneticPr fontId="2"/>
  </si>
  <si>
    <t>伊藤</t>
    <rPh sb="0" eb="2">
      <t>イトウ</t>
    </rPh>
    <phoneticPr fontId="2"/>
  </si>
  <si>
    <t>太郎</t>
    <rPh sb="0" eb="2">
      <t>タロウ</t>
    </rPh>
    <phoneticPr fontId="2"/>
  </si>
  <si>
    <t>結合</t>
    <rPh sb="0" eb="2">
      <t>ケツゴウ</t>
    </rPh>
    <phoneticPr fontId="2"/>
  </si>
  <si>
    <t>➡</t>
  </si>
  <si>
    <t>都道府県</t>
    <rPh sb="0" eb="4">
      <t>トドウフケn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</si>
  <si>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</si>
  <si>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</si>
  <si>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東京都</t>
    <rPh sb="0" eb="3">
      <t>トウキョウト</t>
    </rPh>
    <phoneticPr fontId="2"/>
  </si>
  <si>
    <t>港区</t>
    <rPh sb="0" eb="2">
      <t>ミナトク</t>
    </rPh>
    <phoneticPr fontId="2"/>
  </si>
  <si>
    <t>北青山1-1-1</t>
    <rPh sb="0" eb="3">
      <t>キタアオヤマ</t>
    </rPh>
    <phoneticPr fontId="2"/>
  </si>
  <si>
    <t>神奈川県</t>
    <rPh sb="0" eb="4">
      <t>カナガワケn</t>
    </rPh>
    <phoneticPr fontId="2"/>
  </si>
  <si>
    <t>横浜市中区</t>
  </si>
  <si>
    <t>桜木町2-2-2</t>
    <rPh sb="0" eb="3">
      <t>サクラギチョウ</t>
    </rPh>
    <phoneticPr fontId="2"/>
  </si>
  <si>
    <t>関数</t>
    <rPh sb="0" eb="2">
      <t>カンスウ</t>
    </rPh>
    <phoneticPr fontId="2"/>
  </si>
  <si>
    <t>F10セル：=CONCAT(B10:D10)</t>
  </si>
  <si>
    <t>F11セル：=CONCAT(B11:D11)</t>
  </si>
  <si>
    <t>F3セル：=CONCAT(B3,C3,D3)</t>
  </si>
  <si>
    <t>F4セル：=CONCAT(B4,C4,D4)</t>
  </si>
  <si>
    <t>点数</t>
    <rPh sb="0" eb="2">
      <t>テンスウ</t>
    </rPh>
    <phoneticPr fontId="2"/>
  </si>
  <si>
    <t>評価</t>
    <rPh sb="0" eb="2">
      <t>ヒョウカ</t>
    </rPh>
    <phoneticPr fontId="2"/>
  </si>
  <si>
    <t>伊藤　太郎</t>
    <rPh sb="0" eb="2">
      <t>イトウ</t>
    </rPh>
    <rPh sb="3" eb="5">
      <t>タロウ</t>
    </rPh>
    <phoneticPr fontId="2"/>
  </si>
  <si>
    <t>山田　一郎</t>
    <rPh sb="0" eb="2">
      <t>ヤマダ</t>
    </rPh>
    <rPh sb="3" eb="5">
      <t>イチロウ</t>
    </rPh>
    <phoneticPr fontId="2"/>
  </si>
  <si>
    <t>古市　隆史</t>
    <rPh sb="0" eb="2">
      <t>フルイチ</t>
    </rPh>
    <rPh sb="3" eb="5">
      <t>タカシ</t>
    </rPh>
    <phoneticPr fontId="2"/>
  </si>
  <si>
    <t>鈴木　数人</t>
    <rPh sb="0" eb="2">
      <t>スズキ</t>
    </rPh>
    <rPh sb="3" eb="5">
      <t>カズト</t>
    </rPh>
    <phoneticPr fontId="2"/>
  </si>
  <si>
    <t>NO</t>
  </si>
  <si>
    <t>日付</t>
  </si>
  <si>
    <t>費目</t>
  </si>
  <si>
    <t>内容</t>
  </si>
  <si>
    <t>数量</t>
  </si>
  <si>
    <t>金額</t>
  </si>
  <si>
    <t>合計</t>
  </si>
  <si>
    <t>担当</t>
  </si>
  <si>
    <t>梅田-淀屋橋</t>
  </si>
  <si>
    <t>佐々木</t>
  </si>
  <si>
    <t>Eパーキング</t>
  </si>
  <si>
    <t>通信費</t>
  </si>
  <si>
    <t>FAX送信(Tマート)</t>
  </si>
  <si>
    <t>青木</t>
  </si>
  <si>
    <t>宅配便</t>
  </si>
  <si>
    <t>最も高かった金額</t>
    <rPh sb="0" eb="1">
      <t>モットモタカカッタ</t>
    </rPh>
    <rPh sb="6" eb="8">
      <t>キンガク</t>
    </rPh>
    <phoneticPr fontId="2"/>
  </si>
  <si>
    <t>最も低かった金額</t>
    <rPh sb="0" eb="1">
      <t>モットモタカカッタ</t>
    </rPh>
    <rPh sb="2" eb="3">
      <t>ヒクカッタ</t>
    </rPh>
    <rPh sb="6" eb="8">
      <t>キンガク</t>
    </rPh>
    <phoneticPr fontId="2"/>
  </si>
  <si>
    <t>交通費</t>
  </si>
  <si>
    <t>梅田-淀屋橋</t>
  </si>
  <si>
    <t>交通費</t>
    <rPh sb="0" eb="3">
      <t>コウツウヒ</t>
    </rPh>
    <phoneticPr fontId="2"/>
  </si>
  <si>
    <t>通信費</t>
    <rPh sb="0" eb="3">
      <t>ツウシンヒ</t>
    </rPh>
    <phoneticPr fontId="2"/>
  </si>
  <si>
    <t>H18セル：=MAXIFS($G$3:$G$8,$D$3:$D$8,$F10)</t>
  </si>
  <si>
    <t>H19セル：=MINIFS($G$3:$G$8,$D$3:$D$8,$F11)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</si>
</sst>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80" formatCode="[$¥-411]#,##0;[$¥-411]#,##0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メイリオ"/>
      <family val="2"/>
    </font>
    <font>
      <b/>
      <sz val="11"/>
      <name val="メイリオ"/>
      <family val="2"/>
    </font>
    <font>
      <sz val="11"/>
      <name val="メイリオ"/>
      <family val="2"/>
    </font>
    <font>
      <sz val="16"/>
      <color theme="1"/>
      <name val="Meiryo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5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6" fontId="4" fillId="3" borderId="4" xfId="0" applyNumberFormat="1" applyFont="1" applyFill="1" applyBorder="1" applyAlignment="1">
      <alignment horizontal="center" vertical="center"/>
    </xf>
    <xf numFmtId="6" fontId="4" fillId="3" borderId="3" xfId="0" applyNumberFormat="1" applyFont="1" applyFill="1" applyBorder="1" applyAlignment="1">
      <alignment horizontal="center" vertical="center"/>
    </xf>
    <xf numFmtId="180" fontId="3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9525</xdr:rowOff>
    </xdr:from>
    <xdr:to>
      <xdr:col>6</xdr:col>
      <xdr:colOff>971550</xdr:colOff>
      <xdr:row>10</xdr:row>
      <xdr:rowOff>123825</xdr:rowOff>
    </xdr:to>
    <xdr:sp macro="" textlink="">
      <xdr:nvSpPr>
        <xdr:cNvPr id="2" name="角丸四角形吹き出し 1"/>
        <xdr:cNvSpPr/>
      </xdr:nvSpPr>
      <xdr:spPr>
        <a:xfrm>
          <a:off x="3629025" y="257175"/>
          <a:ext cx="2495550" cy="1914525"/>
        </a:xfrm>
        <a:prstGeom prst="wedgeRoundRectCallout">
          <a:avLst>
            <a:gd name="adj1" fmla="val -68291"/>
            <a:gd name="adj2" fmla="val -45790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評価</a:t>
          </a:r>
          <a:endParaRPr kumimoji="1" lang="en-US" altLang="ja-JP" sz="1600">
            <a:latin typeface="Meiryo" charset="-128"/>
            <a:ea typeface="Meiryo" charset="-128"/>
            <a:cs typeface="Meiryo" charset="-128"/>
          </a:endParaRPr>
        </a:p>
        <a:p>
          <a:pPr algn="l"/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点数が</a:t>
          </a:r>
          <a:r>
            <a:rPr kumimoji="1" lang="en-US" altLang="ja-JP" sz="1600">
              <a:latin typeface="Meiryo" charset="-128"/>
              <a:ea typeface="Meiryo" charset="-128"/>
              <a:cs typeface="Meiryo" charset="-128"/>
            </a:rPr>
            <a:t>90</a:t>
          </a:r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点以上：</a:t>
          </a:r>
          <a:r>
            <a:rPr kumimoji="1" lang="en-US" altLang="ja-JP" sz="1600">
              <a:latin typeface="Meiryo" charset="-128"/>
              <a:ea typeface="Meiryo" charset="-128"/>
              <a:cs typeface="Meiryo" charset="-128"/>
            </a:rPr>
            <a:t>A</a:t>
          </a:r>
        </a:p>
        <a:p>
          <a:pPr algn="l"/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点数が</a:t>
          </a:r>
          <a:r>
            <a:rPr kumimoji="1" lang="en-US" altLang="ja-JP" sz="1600">
              <a:latin typeface="Meiryo" charset="-128"/>
              <a:ea typeface="Meiryo" charset="-128"/>
              <a:cs typeface="Meiryo" charset="-128"/>
            </a:rPr>
            <a:t>80-89</a:t>
          </a:r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点</a:t>
          </a:r>
          <a:r>
            <a:rPr kumimoji="1" lang="en-US" altLang="ja-JP" sz="1600">
              <a:latin typeface="Meiryo" charset="-128"/>
              <a:ea typeface="Meiryo" charset="-128"/>
              <a:cs typeface="Meiryo" charset="-128"/>
            </a:rPr>
            <a:t> </a:t>
          </a:r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：</a:t>
          </a:r>
          <a:r>
            <a:rPr kumimoji="1" lang="en-US" altLang="ja-JP" sz="1600">
              <a:latin typeface="Meiryo" charset="-128"/>
              <a:ea typeface="Meiryo" charset="-128"/>
              <a:cs typeface="Meiryo" charset="-128"/>
            </a:rPr>
            <a:t>B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点数が</a:t>
          </a:r>
          <a:r>
            <a:rPr kumimoji="1" lang="en-US" altLang="ja-JP" sz="1600">
              <a:latin typeface="Meiryo" charset="-128"/>
              <a:ea typeface="Meiryo" charset="-128"/>
              <a:cs typeface="Meiryo" charset="-128"/>
            </a:rPr>
            <a:t>70-79</a:t>
          </a:r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点</a:t>
          </a:r>
          <a:r>
            <a:rPr kumimoji="1" lang="en-US" altLang="ja-JP" sz="1600">
              <a:latin typeface="Meiryo" charset="-128"/>
              <a:ea typeface="Meiryo" charset="-128"/>
              <a:cs typeface="Meiryo" charset="-128"/>
            </a:rPr>
            <a:t> </a:t>
          </a:r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：</a:t>
          </a:r>
          <a:r>
            <a:rPr kumimoji="1" lang="en-US" altLang="ja-JP" sz="1600">
              <a:latin typeface="Meiryo" charset="-128"/>
              <a:ea typeface="Meiryo" charset="-128"/>
              <a:cs typeface="Meiryo" charset="-128"/>
            </a:rPr>
            <a:t>C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点数が</a:t>
          </a:r>
          <a:r>
            <a:rPr kumimoji="1" lang="en-US" altLang="ja-JP" sz="1600">
              <a:latin typeface="Meiryo" charset="-128"/>
              <a:ea typeface="Meiryo" charset="-128"/>
              <a:cs typeface="Meiryo" charset="-128"/>
            </a:rPr>
            <a:t>69</a:t>
          </a:r>
          <a:r>
            <a:rPr kumimoji="1" lang="ja-JP" altLang="en-US" sz="1600">
              <a:latin typeface="Meiryo" charset="-128"/>
              <a:ea typeface="Meiryo" charset="-128"/>
              <a:cs typeface="Meiryo" charset="-128"/>
            </a:rPr>
            <a:t>点以下：再試験</a:t>
          </a:r>
          <a:endParaRPr kumimoji="1" lang="en-US" altLang="ja-JP" sz="1600">
            <a:latin typeface="Meiryo" charset="-128"/>
            <a:ea typeface="Meiryo" charset="-128"/>
            <a:cs typeface="Meiryo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workbookViewId="0" topLeftCell="A1"/>
  </sheetViews>
  <sheetFormatPr defaultColWidth="13.00390625" defaultRowHeight="15.75"/>
  <cols>
    <col min="1" max="1" width="3.75390625" style="1" customWidth="1"/>
    <col min="2" max="2" width="18.375" style="1" bestFit="1" customWidth="1"/>
    <col min="3" max="4" width="12.75390625" style="1" customWidth="1"/>
    <col min="5" max="5" width="4.375" style="1" customWidth="1"/>
    <col min="6" max="6" width="28.125" style="1" customWidth="1"/>
    <col min="7" max="7" width="29.875" style="1" customWidth="1"/>
    <col min="8" max="16384" width="12.75390625" style="1" customWidth="1"/>
  </cols>
  <sheetData>
    <row r="2" spans="2:7" ht="38" customHeight="1">
      <c r="B2" s="4" t="s">
        <v>12</v>
      </c>
      <c r="C2" s="4" t="s">
        <v>13</v>
      </c>
      <c r="D2" s="4" t="s">
        <v>14</v>
      </c>
      <c r="E2" s="4"/>
      <c r="F2" s="4" t="s">
        <v>10</v>
      </c>
      <c r="G2" s="4" t="s">
        <v>21</v>
      </c>
    </row>
    <row r="3" spans="2:7" ht="32" customHeight="1">
      <c r="B3" s="1" t="s">
        <v>15</v>
      </c>
      <c r="C3" s="1" t="s">
        <v>16</v>
      </c>
      <c r="D3" s="1" t="s">
        <v>17</v>
      </c>
      <c r="E3" s="2" t="s">
        <v>11</v>
      </c>
      <c r="F3" s="1" t="str">
        <f>_XLFN.CONCAT(B3,C3,D3)</f>
        <v>東京都港区北青山1-1-1</v>
      </c>
      <c r="G3" s="1" t="s">
        <v>24</v>
      </c>
    </row>
    <row r="4" spans="2:7" ht="32" customHeight="1">
      <c r="B4" s="1" t="s">
        <v>18</v>
      </c>
      <c r="C4" s="1" t="s">
        <v>19</v>
      </c>
      <c r="D4" s="1" t="s">
        <v>20</v>
      </c>
      <c r="E4" s="2" t="s">
        <v>11</v>
      </c>
      <c r="F4" s="1" t="str">
        <f>_XLFN.CONCAT(B4,C4,D4)</f>
        <v>神奈川県横浜市中区桜木町2-2-2</v>
      </c>
      <c r="G4" s="1" t="s">
        <v>25</v>
      </c>
    </row>
    <row r="7" spans="2:7" ht="34" customHeight="1">
      <c r="B7" s="4" t="s">
        <v>0</v>
      </c>
      <c r="C7" s="4" t="s">
        <v>2</v>
      </c>
      <c r="D7" s="4" t="s">
        <v>3</v>
      </c>
      <c r="E7" s="4"/>
      <c r="F7" s="4" t="s">
        <v>10</v>
      </c>
      <c r="G7" s="4" t="s">
        <v>21</v>
      </c>
    </row>
    <row r="8" spans="2:7" ht="34" customHeight="1">
      <c r="B8" s="1" t="s">
        <v>4</v>
      </c>
      <c r="C8" s="1" t="s">
        <v>5</v>
      </c>
      <c r="D8" s="1" t="s">
        <v>6</v>
      </c>
      <c r="E8" s="2" t="s">
        <v>11</v>
      </c>
      <c r="F8" s="1" t="str">
        <f>_XLFN.CONCAT(B8:D8)</f>
        <v>株式会社アイクラウド富田一年</v>
      </c>
      <c r="G8" s="1" t="s">
        <v>22</v>
      </c>
    </row>
    <row r="9" spans="2:7" ht="34" customHeight="1">
      <c r="B9" s="1" t="s">
        <v>7</v>
      </c>
      <c r="C9" s="1" t="s">
        <v>8</v>
      </c>
      <c r="D9" s="1" t="s">
        <v>9</v>
      </c>
      <c r="E9" s="2" t="s">
        <v>11</v>
      </c>
      <c r="F9" s="1" t="str">
        <f>_XLFN.CONCAT(B9:D9)</f>
        <v>株式会社ABC伊藤太郎</v>
      </c>
      <c r="G9" s="1" t="s">
        <v>23</v>
      </c>
    </row>
    <row r="10" ht="38" customHeight="1"/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 topLeftCell="A1"/>
  </sheetViews>
  <sheetFormatPr defaultColWidth="13.00390625" defaultRowHeight="15.75"/>
  <cols>
    <col min="1" max="1" width="3.875" style="3" customWidth="1"/>
    <col min="2" max="16384" width="12.75390625" style="3" customWidth="1"/>
  </cols>
  <sheetData>
    <row r="2" spans="2:4" ht="15.75">
      <c r="B2" s="3" t="s">
        <v>1</v>
      </c>
      <c r="C2" s="3" t="s">
        <v>26</v>
      </c>
      <c r="D2" s="3" t="s">
        <v>27</v>
      </c>
    </row>
    <row r="3" spans="2:4" ht="15.75">
      <c r="B3" s="3" t="s">
        <v>28</v>
      </c>
      <c r="C3" s="3">
        <v>97</v>
      </c>
      <c r="D3" s="3" t="e">
        <f ca="1">_XLL.IFS(A2&gt;=90,"A",A2&gt;=80,"B",A2&gt;=70,TRUE,"再試験")</f>
        <v>#NAME?</v>
      </c>
    </row>
    <row r="4" spans="2:4" ht="15.75">
      <c r="B4" s="3" t="s">
        <v>29</v>
      </c>
      <c r="C4" s="3">
        <v>72</v>
      </c>
      <c r="D4" s="3" t="e">
        <f aca="true" t="shared" si="0" ref="D4:D6">_XLL.IFS(A3&gt;=90,"A",A3&gt;=80,"B",A3&gt;=70,TRUE,"再試験")</f>
        <v>#NAME?</v>
      </c>
    </row>
    <row r="5" spans="2:4" ht="15.75">
      <c r="B5" s="3" t="s">
        <v>30</v>
      </c>
      <c r="C5" s="3">
        <v>61</v>
      </c>
      <c r="D5" s="3" t="e">
        <f ca="1" t="shared" si="0"/>
        <v>#NAME?</v>
      </c>
    </row>
    <row r="6" spans="2:4" ht="15.75">
      <c r="B6" s="3" t="s">
        <v>31</v>
      </c>
      <c r="C6" s="3">
        <v>86</v>
      </c>
      <c r="D6" s="3" t="e">
        <f ca="1" t="shared" si="0"/>
        <v>#NAME?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 topLeftCell="A1"/>
  </sheetViews>
  <sheetFormatPr defaultColWidth="13.00390625" defaultRowHeight="15.75"/>
  <cols>
    <col min="1" max="1" width="4.75390625" style="3" customWidth="1"/>
    <col min="2" max="2" width="5.75390625" style="3" customWidth="1"/>
    <col min="3" max="3" width="12.75390625" style="3" customWidth="1"/>
    <col min="4" max="4" width="11.00390625" style="3" customWidth="1"/>
    <col min="5" max="5" width="18.25390625" style="3" customWidth="1"/>
    <col min="6" max="6" width="8.25390625" style="3" customWidth="1"/>
    <col min="7" max="7" width="14.75390625" style="3" customWidth="1"/>
    <col min="8" max="16384" width="12.75390625" style="3" customWidth="1"/>
  </cols>
  <sheetData>
    <row r="2" spans="2:9" ht="34" customHeight="1">
      <c r="B2" s="9" t="s">
        <v>32</v>
      </c>
      <c r="C2" s="10" t="s">
        <v>33</v>
      </c>
      <c r="D2" s="10" t="s">
        <v>34</v>
      </c>
      <c r="E2" s="10" t="s">
        <v>35</v>
      </c>
      <c r="F2" s="10" t="s">
        <v>36</v>
      </c>
      <c r="G2" s="11" t="s">
        <v>37</v>
      </c>
      <c r="H2" s="11" t="s">
        <v>38</v>
      </c>
      <c r="I2" s="10" t="s">
        <v>39</v>
      </c>
    </row>
    <row r="3" spans="2:9" ht="34" customHeight="1">
      <c r="B3" s="8">
        <v>1</v>
      </c>
      <c r="C3" s="5">
        <v>43739</v>
      </c>
      <c r="D3" s="6" t="s">
        <v>49</v>
      </c>
      <c r="E3" s="6" t="s">
        <v>50</v>
      </c>
      <c r="F3" s="6">
        <v>2</v>
      </c>
      <c r="G3" s="7">
        <v>180</v>
      </c>
      <c r="H3" s="7">
        <v>360</v>
      </c>
      <c r="I3" s="6" t="s">
        <v>41</v>
      </c>
    </row>
    <row r="4" spans="2:9" ht="34" customHeight="1">
      <c r="B4" s="8">
        <v>2</v>
      </c>
      <c r="C4" s="5">
        <v>43739</v>
      </c>
      <c r="D4" s="6" t="s">
        <v>49</v>
      </c>
      <c r="E4" s="6" t="s">
        <v>42</v>
      </c>
      <c r="F4" s="6">
        <v>1</v>
      </c>
      <c r="G4" s="7">
        <v>1800</v>
      </c>
      <c r="H4" s="7">
        <v>1800</v>
      </c>
      <c r="I4" s="6" t="s">
        <v>41</v>
      </c>
    </row>
    <row r="5" spans="2:9" ht="34" customHeight="1">
      <c r="B5" s="8">
        <v>3</v>
      </c>
      <c r="C5" s="5">
        <v>43739</v>
      </c>
      <c r="D5" s="6" t="s">
        <v>43</v>
      </c>
      <c r="E5" s="6" t="s">
        <v>44</v>
      </c>
      <c r="F5" s="6">
        <v>1</v>
      </c>
      <c r="G5" s="7">
        <v>250</v>
      </c>
      <c r="H5" s="7">
        <v>250</v>
      </c>
      <c r="I5" s="6" t="s">
        <v>45</v>
      </c>
    </row>
    <row r="6" spans="2:9" ht="34" customHeight="1">
      <c r="B6" s="8">
        <v>4</v>
      </c>
      <c r="C6" s="5">
        <v>43739</v>
      </c>
      <c r="D6" s="6" t="s">
        <v>49</v>
      </c>
      <c r="E6" s="6" t="s">
        <v>40</v>
      </c>
      <c r="F6" s="6">
        <v>2</v>
      </c>
      <c r="G6" s="7">
        <v>180</v>
      </c>
      <c r="H6" s="7">
        <v>360</v>
      </c>
      <c r="I6" s="6" t="s">
        <v>45</v>
      </c>
    </row>
    <row r="7" spans="2:9" ht="34" customHeight="1">
      <c r="B7" s="8">
        <v>5</v>
      </c>
      <c r="C7" s="5">
        <v>43739</v>
      </c>
      <c r="D7" s="6" t="s">
        <v>43</v>
      </c>
      <c r="E7" s="6" t="s">
        <v>44</v>
      </c>
      <c r="F7" s="6">
        <v>2</v>
      </c>
      <c r="G7" s="7">
        <v>250</v>
      </c>
      <c r="H7" s="7">
        <v>500</v>
      </c>
      <c r="I7" s="6" t="s">
        <v>41</v>
      </c>
    </row>
    <row r="8" spans="2:9" ht="34" customHeight="1">
      <c r="B8" s="8">
        <v>6</v>
      </c>
      <c r="C8" s="5">
        <v>43739</v>
      </c>
      <c r="D8" s="6" t="s">
        <v>43</v>
      </c>
      <c r="E8" s="6" t="s">
        <v>46</v>
      </c>
      <c r="F8" s="6">
        <v>1</v>
      </c>
      <c r="G8" s="7">
        <v>890</v>
      </c>
      <c r="H8" s="7">
        <v>890</v>
      </c>
      <c r="I8" s="6" t="s">
        <v>41</v>
      </c>
    </row>
    <row r="10" spans="6:9" ht="40" customHeight="1">
      <c r="F10" s="12" t="s">
        <v>51</v>
      </c>
      <c r="G10" s="12" t="s">
        <v>47</v>
      </c>
      <c r="H10" s="13">
        <f>_XLFN.MAXIFS($G$3:$G$8,$D$3:$D$8,$F10)</f>
        <v>1800</v>
      </c>
      <c r="I10" s="1" t="s">
        <v>53</v>
      </c>
    </row>
    <row r="11" spans="6:9" ht="40" customHeight="1">
      <c r="F11" s="12" t="s">
        <v>52</v>
      </c>
      <c r="G11" s="12" t="s">
        <v>48</v>
      </c>
      <c r="H11" s="13">
        <f>_XLFN.MINIFS($G$3:$G$8,$D$3:$D$8,$F11)</f>
        <v>250</v>
      </c>
      <c r="I11" s="1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Microsoft Office ユーザー</cp:lastModifiedBy>
  <dcterms:created xsi:type="dcterms:W3CDTF">2019-07-15T04:53:02Z</dcterms:created>
  <dcterms:modified xsi:type="dcterms:W3CDTF">2019-07-15T06:05:53Z</dcterms:modified>
  <cp:category/>
  <cp:version/>
  <cp:contentType/>
  <cp:contentStatus/>
</cp:coreProperties>
</file>